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\\PROCELNICA\Zajednički dokumenti\2024.g\SJEDNICE OPĆINSKOG VIJEĆA\19. SJEDNICA\MOBES KVALITETA - OBJAVA\REBALANS\"/>
    </mc:Choice>
  </mc:AlternateContent>
  <xr:revisionPtr revIDLastSave="0" documentId="13_ncr:1_{E3D6248E-BEF4-4248-8C8E-7A326F9C37B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Sheet1!$A$1:$G$58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3" i="1" l="1"/>
  <c r="F41" i="1"/>
  <c r="F40" i="1"/>
  <c r="F37" i="1"/>
  <c r="E37" i="1"/>
  <c r="D37" i="1"/>
  <c r="F35" i="1"/>
  <c r="F34" i="1"/>
  <c r="F32" i="1" s="1"/>
  <c r="F33" i="1"/>
  <c r="E32" i="1"/>
  <c r="D32" i="1"/>
  <c r="F30" i="1"/>
  <c r="F29" i="1"/>
  <c r="F44" i="1" s="1"/>
  <c r="D29" i="1"/>
  <c r="E29" i="1" s="1"/>
  <c r="F23" i="1"/>
  <c r="F22" i="1"/>
  <c r="F20" i="1"/>
  <c r="F18" i="1"/>
  <c r="F16" i="1" s="1"/>
  <c r="F17" i="1"/>
  <c r="E16" i="1"/>
  <c r="D16" i="1"/>
  <c r="D44" i="1" l="1"/>
  <c r="E44" i="1" s="1"/>
</calcChain>
</file>

<file path=xl/sharedStrings.xml><?xml version="1.0" encoding="utf-8"?>
<sst xmlns="http://schemas.openxmlformats.org/spreadsheetml/2006/main" count="55" uniqueCount="52">
  <si>
    <t xml:space="preserve">      Na   temelju   članka  67.  Zakona  o  komunalnom  gospodarstvu  (   "Narodne novine", broj 68/18, 110/18, 32/20), </t>
  </si>
  <si>
    <t>te  članka  34. Statuta  Općine  Martinska  Ves ("Službeni vjesnik", broj  42/13, 38/14, 5/18, 6/20, 12/21), Općinsko vijeće Općine</t>
  </si>
  <si>
    <t>Martinska Ves na svojoj 19. sjednici održanoj 18.prosinca 2024. godine   donosi</t>
  </si>
  <si>
    <r>
      <t>IZMJENE I DOPUNE PROGRAMA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GRADNJE OBJEKATA I UREĐAJA KOMUNALNE INFRASTRUKTURE U 2024.GODINI </t>
    </r>
  </si>
  <si>
    <t xml:space="preserve">                                                      Članak1.</t>
  </si>
  <si>
    <t xml:space="preserve">      Ovim Programom utvrđuje se opis i opseg izgradnje pojedinih objekata i uređaja komunalne  infrastrukture</t>
  </si>
  <si>
    <t xml:space="preserve"> u Općini Martinska Ves u 2024. godini s procjenom troškova i izvorima financiranja.</t>
  </si>
  <si>
    <t xml:space="preserve">                                                      Članak 2.</t>
  </si>
  <si>
    <t xml:space="preserve">      U  Općini  Martinska  Ves  se,  prema  članku  30. stavak  1 ,2. i 3.  Zakona  o  komunalnom  gospodarstvu</t>
  </si>
  <si>
    <t>za navedeno razdoblje planira slijedeće:</t>
  </si>
  <si>
    <t>Aktivnost</t>
  </si>
  <si>
    <t>Konto</t>
  </si>
  <si>
    <t xml:space="preserve">O p i s   </t>
  </si>
  <si>
    <t>Plan               2024</t>
  </si>
  <si>
    <t>Izmjene plana</t>
  </si>
  <si>
    <t>Novi Plan 2024</t>
  </si>
  <si>
    <t>Izvori financiranja</t>
  </si>
  <si>
    <t>Naknada za zadržavanje nezakonito izgrađene zgrade</t>
  </si>
  <si>
    <t>Komunalni doprinos</t>
  </si>
  <si>
    <t>Šumski doprinos</t>
  </si>
  <si>
    <t>Kapitalne pomoći iz državnog proračuna - ceste</t>
  </si>
  <si>
    <t>Kapitalne pomoći iz državnog proračuna - most</t>
  </si>
  <si>
    <t>Kapitalne pomoći iz županijskog proračuna - most</t>
  </si>
  <si>
    <t>Kapitalne pomoći od izvanproračunskih fondova-mobilno rec.dvorište</t>
  </si>
  <si>
    <t>Kapitalna donacija od trgovačkog društva - prostorni plan</t>
  </si>
  <si>
    <t>Sredstva općinskog proračuna</t>
  </si>
  <si>
    <t>Opis aktivnosti</t>
  </si>
  <si>
    <t xml:space="preserve"> </t>
  </si>
  <si>
    <t>A100601</t>
  </si>
  <si>
    <t>Ulična rasvjeta</t>
  </si>
  <si>
    <t>Dodatna ulaganja na građ.objektima - proširenje JR</t>
  </si>
  <si>
    <t>A100603</t>
  </si>
  <si>
    <t>Cestovni promet</t>
  </si>
  <si>
    <t>Kapitalne pomoći unutar općeg proračuna - ceste</t>
  </si>
  <si>
    <t>Projektna dokumentacija-most</t>
  </si>
  <si>
    <t>Nerazvrstane ceste</t>
  </si>
  <si>
    <t>A100604</t>
  </si>
  <si>
    <t>Prostorno uređenje</t>
  </si>
  <si>
    <t>Mobilno reciklažno dvorište</t>
  </si>
  <si>
    <t>Oprema - kontejneri</t>
  </si>
  <si>
    <t>Oprema - kante za otpad</t>
  </si>
  <si>
    <t>Prostorni plan općine</t>
  </si>
  <si>
    <t>Ukupno:</t>
  </si>
  <si>
    <t xml:space="preserve">                                                      Članak 3.</t>
  </si>
  <si>
    <t>Ove Izmjene i dopune programa stupaju na snagu osmog dana od dana objave u "Službenom vjesniku" Općine Martinska Ves.</t>
  </si>
  <si>
    <t>KLASA: 363-02/24-01/49</t>
  </si>
  <si>
    <t xml:space="preserve">URBROJ: 2176-15-01/1-24-1 </t>
  </si>
  <si>
    <t xml:space="preserve">U Martinskoj Vesi, 18.prosinca 2024. godine                           </t>
  </si>
  <si>
    <t xml:space="preserve">          OPĆINA MARTINSKA VES</t>
  </si>
  <si>
    <t xml:space="preserve">               OPĆINSKO VIJEĆE</t>
  </si>
  <si>
    <t>PREDSJEDNIK:</t>
  </si>
  <si>
    <t xml:space="preserve">                                                                                       Mario Turek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</si>
</sst>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4">
    <xf numFmtId="0" fontId="0" fillId="0" borderId="0" xfId="0"/>
    <xf numFmtId="0" fontId="2" fillId="2" borderId="0" xfId="1" applyFont="1" applyFill="1"/>
    <xf numFmtId="0" fontId="1" fillId="0" borderId="0" xfId="1"/>
    <xf numFmtId="0" fontId="2" fillId="2" borderId="0" xfId="1" applyFont="1" applyFill="1" applyAlignment="1">
      <alignment horizontal="left"/>
    </xf>
    <xf numFmtId="0" fontId="1" fillId="2" borderId="0" xfId="1" applyFill="1"/>
    <xf numFmtId="0" fontId="2" fillId="2" borderId="0" xfId="1" quotePrefix="1" applyFont="1" applyFill="1" applyAlignment="1">
      <alignment horizontal="left"/>
    </xf>
    <xf numFmtId="0" fontId="4" fillId="0" borderId="4" xfId="2" applyFont="1" applyBorder="1"/>
    <xf numFmtId="0" fontId="4" fillId="0" borderId="5" xfId="2" applyFont="1" applyBorder="1"/>
    <xf numFmtId="2" fontId="4" fillId="0" borderId="5" xfId="2" applyNumberFormat="1" applyFont="1" applyBorder="1" applyAlignment="1">
      <alignment horizontal="center" wrapText="1"/>
    </xf>
    <xf numFmtId="2" fontId="4" fillId="0" borderId="3" xfId="2" applyNumberFormat="1" applyFont="1" applyBorder="1" applyAlignment="1">
      <alignment horizontal="center" wrapText="1"/>
    </xf>
    <xf numFmtId="0" fontId="1" fillId="0" borderId="0" xfId="2"/>
    <xf numFmtId="0" fontId="1" fillId="4" borderId="6" xfId="2" applyFill="1" applyBorder="1"/>
    <xf numFmtId="0" fontId="1" fillId="4" borderId="7" xfId="2" applyFill="1" applyBorder="1"/>
    <xf numFmtId="0" fontId="5" fillId="4" borderId="7" xfId="2" applyFont="1" applyFill="1" applyBorder="1"/>
    <xf numFmtId="3" fontId="4" fillId="4" borderId="7" xfId="2" applyNumberFormat="1" applyFont="1" applyFill="1" applyBorder="1"/>
    <xf numFmtId="3" fontId="4" fillId="4" borderId="8" xfId="2" applyNumberFormat="1" applyFont="1" applyFill="1" applyBorder="1"/>
    <xf numFmtId="3" fontId="4" fillId="4" borderId="9" xfId="2" applyNumberFormat="1" applyFont="1" applyFill="1" applyBorder="1"/>
    <xf numFmtId="0" fontId="1" fillId="0" borderId="10" xfId="2" applyBorder="1"/>
    <xf numFmtId="0" fontId="1" fillId="0" borderId="11" xfId="2" applyBorder="1" applyAlignment="1">
      <alignment horizontal="center"/>
    </xf>
    <xf numFmtId="0" fontId="1" fillId="0" borderId="11" xfId="2" applyBorder="1"/>
    <xf numFmtId="3" fontId="1" fillId="0" borderId="11" xfId="2" applyNumberFormat="1" applyBorder="1"/>
    <xf numFmtId="3" fontId="1" fillId="0" borderId="12" xfId="2" applyNumberFormat="1" applyBorder="1"/>
    <xf numFmtId="3" fontId="1" fillId="0" borderId="13" xfId="2" applyNumberFormat="1" applyBorder="1"/>
    <xf numFmtId="3" fontId="1" fillId="0" borderId="14" xfId="2" applyNumberFormat="1" applyBorder="1"/>
    <xf numFmtId="2" fontId="1" fillId="0" borderId="10" xfId="2" applyNumberFormat="1" applyBorder="1"/>
    <xf numFmtId="1" fontId="1" fillId="0" borderId="11" xfId="2" applyNumberFormat="1" applyBorder="1" applyAlignment="1">
      <alignment horizontal="center"/>
    </xf>
    <xf numFmtId="2" fontId="1" fillId="2" borderId="11" xfId="2" applyNumberFormat="1" applyFill="1" applyBorder="1"/>
    <xf numFmtId="0" fontId="1" fillId="0" borderId="12" xfId="2" applyBorder="1"/>
    <xf numFmtId="0" fontId="1" fillId="0" borderId="13" xfId="2" applyBorder="1"/>
    <xf numFmtId="0" fontId="5" fillId="4" borderId="10" xfId="2" applyFont="1" applyFill="1" applyBorder="1"/>
    <xf numFmtId="0" fontId="5" fillId="4" borderId="11" xfId="2" applyFont="1" applyFill="1" applyBorder="1" applyAlignment="1">
      <alignment horizontal="center"/>
    </xf>
    <xf numFmtId="0" fontId="5" fillId="4" borderId="11" xfId="2" applyFont="1" applyFill="1" applyBorder="1"/>
    <xf numFmtId="0" fontId="5" fillId="4" borderId="12" xfId="2" applyFont="1" applyFill="1" applyBorder="1"/>
    <xf numFmtId="0" fontId="5" fillId="4" borderId="13" xfId="2" applyFont="1" applyFill="1" applyBorder="1"/>
    <xf numFmtId="0" fontId="5" fillId="5" borderId="10" xfId="2" applyFont="1" applyFill="1" applyBorder="1"/>
    <xf numFmtId="0" fontId="5" fillId="5" borderId="11" xfId="2" applyFont="1" applyFill="1" applyBorder="1" applyAlignment="1">
      <alignment horizontal="center"/>
    </xf>
    <xf numFmtId="0" fontId="5" fillId="5" borderId="11" xfId="2" applyFont="1" applyFill="1" applyBorder="1"/>
    <xf numFmtId="0" fontId="5" fillId="5" borderId="12" xfId="2" applyFont="1" applyFill="1" applyBorder="1"/>
    <xf numFmtId="0" fontId="5" fillId="5" borderId="13" xfId="2" applyFont="1" applyFill="1" applyBorder="1"/>
    <xf numFmtId="0" fontId="1" fillId="5" borderId="0" xfId="2" applyFill="1"/>
    <xf numFmtId="2" fontId="5" fillId="6" borderId="10" xfId="2" applyNumberFormat="1" applyFont="1" applyFill="1" applyBorder="1" applyAlignment="1">
      <alignment horizontal="center"/>
    </xf>
    <xf numFmtId="1" fontId="5" fillId="6" borderId="11" xfId="2" applyNumberFormat="1" applyFont="1" applyFill="1" applyBorder="1" applyAlignment="1">
      <alignment horizontal="center"/>
    </xf>
    <xf numFmtId="2" fontId="5" fillId="6" borderId="11" xfId="2" applyNumberFormat="1" applyFont="1" applyFill="1" applyBorder="1"/>
    <xf numFmtId="3" fontId="5" fillId="6" borderId="11" xfId="2" applyNumberFormat="1" applyFont="1" applyFill="1" applyBorder="1"/>
    <xf numFmtId="3" fontId="5" fillId="6" borderId="13" xfId="2" applyNumberFormat="1" applyFont="1" applyFill="1" applyBorder="1"/>
    <xf numFmtId="2" fontId="1" fillId="0" borderId="11" xfId="2" applyNumberFormat="1" applyBorder="1"/>
    <xf numFmtId="0" fontId="5" fillId="6" borderId="11" xfId="2" applyFont="1" applyFill="1" applyBorder="1" applyAlignment="1">
      <alignment horizontal="center"/>
    </xf>
    <xf numFmtId="0" fontId="5" fillId="6" borderId="11" xfId="2" applyFont="1" applyFill="1" applyBorder="1"/>
    <xf numFmtId="0" fontId="1" fillId="2" borderId="11" xfId="2" applyFill="1" applyBorder="1" applyAlignment="1">
      <alignment horizontal="center"/>
    </xf>
    <xf numFmtId="0" fontId="1" fillId="2" borderId="11" xfId="2" applyFill="1" applyBorder="1"/>
    <xf numFmtId="3" fontId="1" fillId="2" borderId="11" xfId="2" applyNumberFormat="1" applyFill="1" applyBorder="1"/>
    <xf numFmtId="3" fontId="1" fillId="2" borderId="14" xfId="2" applyNumberFormat="1" applyFill="1" applyBorder="1"/>
    <xf numFmtId="0" fontId="5" fillId="6" borderId="10" xfId="2" applyFont="1" applyFill="1" applyBorder="1" applyAlignment="1">
      <alignment horizontal="center"/>
    </xf>
    <xf numFmtId="0" fontId="1" fillId="6" borderId="15" xfId="2" applyFill="1" applyBorder="1"/>
    <xf numFmtId="0" fontId="1" fillId="6" borderId="16" xfId="2" applyFill="1" applyBorder="1" applyAlignment="1">
      <alignment horizontal="center"/>
    </xf>
    <xf numFmtId="0" fontId="1" fillId="6" borderId="16" xfId="2" applyFill="1" applyBorder="1"/>
    <xf numFmtId="3" fontId="4" fillId="6" borderId="16" xfId="2" applyNumberFormat="1" applyFont="1" applyFill="1" applyBorder="1"/>
    <xf numFmtId="3" fontId="4" fillId="6" borderId="17" xfId="2" applyNumberFormat="1" applyFont="1" applyFill="1" applyBorder="1"/>
    <xf numFmtId="0" fontId="2" fillId="2" borderId="18" xfId="1" applyFont="1" applyFill="1" applyBorder="1"/>
    <xf numFmtId="0" fontId="2" fillId="3" borderId="1" xfId="1" quotePrefix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49" fontId="2" fillId="5" borderId="0" xfId="0" applyNumberFormat="1" applyFont="1" applyFill="1" applyAlignment="1">
      <alignment horizontal="center"/>
    </xf>
    <xf numFmtId="0" fontId="0" fillId="0" borderId="0" xfId="0" applyAlignment="1">
      <alignment horizontal="center"/>
    </xf>
  </cellXfs>
  <cellStyles count="3">
    <cellStyle name="Normal_MVPRO2013-REB1 2" xfId="1" xr:uid="{5D760E52-B612-4342-BAB0-DCD65F53A458}"/>
    <cellStyle name="Normalno" xfId="0" builtinId="0"/>
    <cellStyle name="Normalno 2" xfId="2" xr:uid="{F3DF9512-29D7-4085-BC11-C3BA1D2CE5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6"/>
  <sheetViews>
    <sheetView tabSelected="1" workbookViewId="0">
      <selection activeCell="E9" sqref="E9"/>
    </sheetView>
  </sheetViews>
  <sheetFormatPr defaultRowHeight="14.4" x14ac:dyDescent="0.3"/>
  <cols>
    <col min="2" max="2" width="8.88671875" customWidth="1"/>
    <col min="3" max="3" width="57.5546875" customWidth="1"/>
  </cols>
  <sheetData>
    <row r="1" spans="1:6" s="2" customFormat="1" ht="13.2" x14ac:dyDescent="0.25">
      <c r="A1" s="1" t="s">
        <v>0</v>
      </c>
      <c r="B1" s="1"/>
      <c r="C1" s="1"/>
      <c r="D1" s="1"/>
      <c r="E1" s="1"/>
    </row>
    <row r="2" spans="1:6" s="2" customFormat="1" ht="13.2" x14ac:dyDescent="0.25">
      <c r="A2" s="3" t="s">
        <v>1</v>
      </c>
      <c r="B2" s="1"/>
      <c r="C2" s="1"/>
      <c r="D2" s="1"/>
      <c r="E2" s="1"/>
    </row>
    <row r="3" spans="1:6" s="2" customFormat="1" ht="13.2" x14ac:dyDescent="0.25">
      <c r="A3" s="1" t="s">
        <v>2</v>
      </c>
      <c r="B3" s="1"/>
      <c r="C3" s="1"/>
      <c r="D3" s="1"/>
      <c r="E3" s="1"/>
    </row>
    <row r="4" spans="1:6" s="2" customFormat="1" ht="13.8" thickBot="1" x14ac:dyDescent="0.3">
      <c r="D4" s="1"/>
      <c r="E4" s="4"/>
    </row>
    <row r="5" spans="1:6" s="2" customFormat="1" ht="20.25" customHeight="1" thickBot="1" x14ac:dyDescent="0.35">
      <c r="A5" s="59" t="s">
        <v>3</v>
      </c>
      <c r="B5" s="60"/>
      <c r="C5" s="60"/>
      <c r="D5" s="60"/>
      <c r="E5" s="60"/>
      <c r="F5" s="61"/>
    </row>
    <row r="6" spans="1:6" s="2" customFormat="1" ht="13.2" x14ac:dyDescent="0.25">
      <c r="A6" s="5"/>
      <c r="B6" s="1"/>
      <c r="C6" s="1"/>
      <c r="D6" s="1"/>
      <c r="E6" s="4"/>
    </row>
    <row r="7" spans="1:6" s="2" customFormat="1" ht="13.2" x14ac:dyDescent="0.25">
      <c r="A7" s="1" t="s">
        <v>4</v>
      </c>
      <c r="B7" s="1"/>
      <c r="C7" s="1"/>
      <c r="D7" s="1"/>
      <c r="E7" s="4"/>
    </row>
    <row r="8" spans="1:6" s="2" customFormat="1" ht="13.2" x14ac:dyDescent="0.25">
      <c r="A8" s="1" t="s">
        <v>5</v>
      </c>
      <c r="B8" s="1"/>
      <c r="C8" s="1"/>
      <c r="D8" s="1"/>
      <c r="E8" s="4"/>
    </row>
    <row r="9" spans="1:6" s="2" customFormat="1" ht="13.2" x14ac:dyDescent="0.25">
      <c r="A9" s="1" t="s">
        <v>6</v>
      </c>
      <c r="B9" s="1"/>
      <c r="C9" s="1"/>
      <c r="D9" s="1"/>
      <c r="E9" s="4"/>
    </row>
    <row r="10" spans="1:6" s="2" customFormat="1" ht="13.2" x14ac:dyDescent="0.25">
      <c r="A10" s="1"/>
      <c r="B10" s="1"/>
      <c r="C10" s="1"/>
      <c r="D10" s="1"/>
      <c r="E10" s="4"/>
    </row>
    <row r="11" spans="1:6" s="2" customFormat="1" ht="13.2" x14ac:dyDescent="0.25">
      <c r="A11" s="1" t="s">
        <v>7</v>
      </c>
      <c r="B11" s="1"/>
      <c r="C11" s="1"/>
      <c r="D11" s="1"/>
      <c r="E11" s="4"/>
    </row>
    <row r="12" spans="1:6" s="2" customFormat="1" ht="13.2" x14ac:dyDescent="0.25">
      <c r="A12" s="1" t="s">
        <v>8</v>
      </c>
      <c r="B12" s="1"/>
      <c r="C12" s="1"/>
      <c r="D12" s="1"/>
      <c r="E12" s="4"/>
    </row>
    <row r="13" spans="1:6" s="2" customFormat="1" ht="13.2" x14ac:dyDescent="0.25">
      <c r="A13" s="1" t="s">
        <v>9</v>
      </c>
      <c r="B13" s="1"/>
      <c r="C13" s="1"/>
      <c r="D13" s="1"/>
      <c r="E13" s="4"/>
    </row>
    <row r="14" spans="1:6" s="2" customFormat="1" ht="13.8" thickBot="1" x14ac:dyDescent="0.3">
      <c r="A14" s="1"/>
      <c r="B14" s="1"/>
      <c r="C14" s="1"/>
      <c r="D14" s="1"/>
      <c r="E14" s="4"/>
    </row>
    <row r="15" spans="1:6" s="10" customFormat="1" ht="40.200000000000003" thickBot="1" x14ac:dyDescent="0.3">
      <c r="A15" s="6" t="s">
        <v>10</v>
      </c>
      <c r="B15" s="7" t="s">
        <v>11</v>
      </c>
      <c r="C15" s="7" t="s">
        <v>12</v>
      </c>
      <c r="D15" s="8" t="s">
        <v>13</v>
      </c>
      <c r="E15" s="8" t="s">
        <v>14</v>
      </c>
      <c r="F15" s="9" t="s">
        <v>15</v>
      </c>
    </row>
    <row r="16" spans="1:6" s="10" customFormat="1" ht="13.2" x14ac:dyDescent="0.25">
      <c r="A16" s="11"/>
      <c r="B16" s="12"/>
      <c r="C16" s="13" t="s">
        <v>16</v>
      </c>
      <c r="D16" s="14">
        <f>SUM(D17:D25)</f>
        <v>612978</v>
      </c>
      <c r="E16" s="15">
        <f>SUM(E17:E25)</f>
        <v>48383</v>
      </c>
      <c r="F16" s="16">
        <f>SUM(F17:F25)</f>
        <v>661361</v>
      </c>
    </row>
    <row r="17" spans="1:6" s="10" customFormat="1" ht="13.2" x14ac:dyDescent="0.25">
      <c r="A17" s="17"/>
      <c r="B17" s="18">
        <v>64299</v>
      </c>
      <c r="C17" s="19" t="s">
        <v>17</v>
      </c>
      <c r="D17" s="20">
        <v>1327</v>
      </c>
      <c r="E17" s="21">
        <v>3225</v>
      </c>
      <c r="F17" s="22">
        <f>SUM(D17:E17)</f>
        <v>4552</v>
      </c>
    </row>
    <row r="18" spans="1:6" s="10" customFormat="1" ht="13.2" x14ac:dyDescent="0.25">
      <c r="A18" s="17"/>
      <c r="B18" s="18">
        <v>65231</v>
      </c>
      <c r="C18" s="19" t="s">
        <v>18</v>
      </c>
      <c r="D18" s="20">
        <v>2654</v>
      </c>
      <c r="E18" s="21">
        <v>-842</v>
      </c>
      <c r="F18" s="22">
        <f>SUM(D18:E18)</f>
        <v>1812</v>
      </c>
    </row>
    <row r="19" spans="1:6" s="10" customFormat="1" ht="13.2" x14ac:dyDescent="0.25">
      <c r="A19" s="17"/>
      <c r="B19" s="18">
        <v>65241</v>
      </c>
      <c r="C19" s="19" t="s">
        <v>19</v>
      </c>
      <c r="D19" s="20">
        <v>0</v>
      </c>
      <c r="E19" s="23">
        <v>20000</v>
      </c>
      <c r="F19" s="22">
        <v>20000</v>
      </c>
    </row>
    <row r="20" spans="1:6" s="10" customFormat="1" ht="13.2" x14ac:dyDescent="0.25">
      <c r="A20" s="24"/>
      <c r="B20" s="25">
        <v>63321</v>
      </c>
      <c r="C20" s="26" t="s">
        <v>20</v>
      </c>
      <c r="D20" s="20">
        <v>80000</v>
      </c>
      <c r="E20" s="23">
        <v>40000</v>
      </c>
      <c r="F20" s="22">
        <f>SUM(D20:E20)</f>
        <v>120000</v>
      </c>
    </row>
    <row r="21" spans="1:6" s="10" customFormat="1" ht="13.2" x14ac:dyDescent="0.25">
      <c r="A21" s="24"/>
      <c r="B21" s="25">
        <v>63321</v>
      </c>
      <c r="C21" s="26" t="s">
        <v>21</v>
      </c>
      <c r="D21" s="20">
        <v>50000</v>
      </c>
      <c r="E21" s="23">
        <v>-9300</v>
      </c>
      <c r="F21" s="22">
        <v>40700</v>
      </c>
    </row>
    <row r="22" spans="1:6" s="10" customFormat="1" ht="13.2" x14ac:dyDescent="0.25">
      <c r="A22" s="24"/>
      <c r="B22" s="25">
        <v>63322</v>
      </c>
      <c r="C22" s="26" t="s">
        <v>22</v>
      </c>
      <c r="D22" s="20">
        <v>50000</v>
      </c>
      <c r="E22" s="23">
        <v>-50000</v>
      </c>
      <c r="F22" s="22">
        <f>SUM(D22:E22)</f>
        <v>0</v>
      </c>
    </row>
    <row r="23" spans="1:6" s="10" customFormat="1" ht="13.2" x14ac:dyDescent="0.25">
      <c r="A23" s="24"/>
      <c r="B23" s="25">
        <v>63423</v>
      </c>
      <c r="C23" s="26" t="s">
        <v>23</v>
      </c>
      <c r="D23" s="20">
        <v>59725</v>
      </c>
      <c r="E23" s="23">
        <v>0</v>
      </c>
      <c r="F23" s="22">
        <f>SUM(D23:E23)</f>
        <v>59725</v>
      </c>
    </row>
    <row r="24" spans="1:6" s="10" customFormat="1" ht="13.2" x14ac:dyDescent="0.25">
      <c r="A24" s="24"/>
      <c r="B24" s="25">
        <v>66323</v>
      </c>
      <c r="C24" s="26" t="s">
        <v>24</v>
      </c>
      <c r="D24" s="20">
        <v>14000</v>
      </c>
      <c r="E24" s="23">
        <v>-14000</v>
      </c>
      <c r="F24" s="22">
        <v>0</v>
      </c>
    </row>
    <row r="25" spans="1:6" s="10" customFormat="1" ht="13.2" x14ac:dyDescent="0.25">
      <c r="A25" s="17"/>
      <c r="B25" s="18"/>
      <c r="C25" s="19" t="s">
        <v>25</v>
      </c>
      <c r="D25" s="20">
        <v>355272</v>
      </c>
      <c r="E25" s="21">
        <v>59300</v>
      </c>
      <c r="F25" s="22">
        <v>414572</v>
      </c>
    </row>
    <row r="26" spans="1:6" s="10" customFormat="1" ht="13.2" x14ac:dyDescent="0.25">
      <c r="A26" s="17"/>
      <c r="B26" s="18"/>
      <c r="C26" s="19"/>
      <c r="D26" s="19"/>
      <c r="E26" s="27"/>
      <c r="F26" s="28"/>
    </row>
    <row r="27" spans="1:6" s="10" customFormat="1" ht="13.2" x14ac:dyDescent="0.25">
      <c r="A27" s="29"/>
      <c r="B27" s="30"/>
      <c r="C27" s="31" t="s">
        <v>26</v>
      </c>
      <c r="D27" s="31"/>
      <c r="E27" s="32" t="s">
        <v>27</v>
      </c>
      <c r="F27" s="33"/>
    </row>
    <row r="28" spans="1:6" s="39" customFormat="1" ht="13.2" x14ac:dyDescent="0.25">
      <c r="A28" s="34"/>
      <c r="B28" s="35"/>
      <c r="C28" s="36"/>
      <c r="D28" s="36"/>
      <c r="E28" s="37"/>
      <c r="F28" s="38"/>
    </row>
    <row r="29" spans="1:6" s="10" customFormat="1" ht="13.2" x14ac:dyDescent="0.25">
      <c r="A29" s="40" t="s">
        <v>28</v>
      </c>
      <c r="B29" s="41"/>
      <c r="C29" s="42" t="s">
        <v>29</v>
      </c>
      <c r="D29" s="43">
        <f>SUM(D30)</f>
        <v>6636</v>
      </c>
      <c r="E29" s="43">
        <f>F29-D29</f>
        <v>0</v>
      </c>
      <c r="F29" s="44">
        <f>SUM(F30)</f>
        <v>6636</v>
      </c>
    </row>
    <row r="30" spans="1:6" s="10" customFormat="1" ht="13.2" x14ac:dyDescent="0.25">
      <c r="A30" s="24"/>
      <c r="B30" s="25">
        <v>45111</v>
      </c>
      <c r="C30" s="45" t="s">
        <v>30</v>
      </c>
      <c r="D30" s="20">
        <v>6636</v>
      </c>
      <c r="E30" s="23">
        <v>0</v>
      </c>
      <c r="F30" s="22">
        <f>SUM(D30:E30)</f>
        <v>6636</v>
      </c>
    </row>
    <row r="31" spans="1:6" s="10" customFormat="1" ht="13.2" x14ac:dyDescent="0.25">
      <c r="A31" s="24"/>
      <c r="B31" s="25"/>
      <c r="C31" s="45"/>
      <c r="D31" s="20"/>
      <c r="E31" s="23"/>
      <c r="F31" s="22"/>
    </row>
    <row r="32" spans="1:6" s="10" customFormat="1" ht="13.2" x14ac:dyDescent="0.25">
      <c r="A32" s="40" t="s">
        <v>31</v>
      </c>
      <c r="B32" s="46"/>
      <c r="C32" s="47" t="s">
        <v>32</v>
      </c>
      <c r="D32" s="43">
        <f>SUM(D33:D35)</f>
        <v>522000</v>
      </c>
      <c r="E32" s="43">
        <f>SUM(E33:E35)</f>
        <v>60000</v>
      </c>
      <c r="F32" s="44">
        <f>SUM(F33:F35)</f>
        <v>582000</v>
      </c>
    </row>
    <row r="33" spans="1:6" s="10" customFormat="1" ht="13.2" x14ac:dyDescent="0.25">
      <c r="A33" s="17"/>
      <c r="B33" s="48">
        <v>36329</v>
      </c>
      <c r="C33" s="49" t="s">
        <v>33</v>
      </c>
      <c r="D33" s="50">
        <v>200000</v>
      </c>
      <c r="E33" s="51">
        <v>20000</v>
      </c>
      <c r="F33" s="22">
        <f>SUM(D33:E33)</f>
        <v>220000</v>
      </c>
    </row>
    <row r="34" spans="1:6" s="10" customFormat="1" ht="13.2" x14ac:dyDescent="0.25">
      <c r="A34" s="17"/>
      <c r="B34" s="48">
        <v>42139</v>
      </c>
      <c r="C34" s="49" t="s">
        <v>34</v>
      </c>
      <c r="D34" s="50">
        <v>150000</v>
      </c>
      <c r="E34" s="51">
        <v>0</v>
      </c>
      <c r="F34" s="22">
        <f>SUM(D34:E34)</f>
        <v>150000</v>
      </c>
    </row>
    <row r="35" spans="1:6" s="10" customFormat="1" ht="13.2" x14ac:dyDescent="0.25">
      <c r="A35" s="17"/>
      <c r="B35" s="48">
        <v>42131</v>
      </c>
      <c r="C35" s="49" t="s">
        <v>35</v>
      </c>
      <c r="D35" s="50">
        <v>172000</v>
      </c>
      <c r="E35" s="51">
        <v>40000</v>
      </c>
      <c r="F35" s="22">
        <f>SUM(D35:E35)</f>
        <v>212000</v>
      </c>
    </row>
    <row r="36" spans="1:6" s="10" customFormat="1" ht="13.2" x14ac:dyDescent="0.25">
      <c r="A36" s="17"/>
      <c r="B36" s="18"/>
      <c r="C36" s="19"/>
      <c r="D36" s="19"/>
      <c r="E36" s="27"/>
      <c r="F36" s="22"/>
    </row>
    <row r="37" spans="1:6" s="10" customFormat="1" ht="13.2" x14ac:dyDescent="0.25">
      <c r="A37" s="52" t="s">
        <v>36</v>
      </c>
      <c r="B37" s="46"/>
      <c r="C37" s="47" t="s">
        <v>37</v>
      </c>
      <c r="D37" s="43">
        <f>SUM(D38:D42)</f>
        <v>84342</v>
      </c>
      <c r="E37" s="43">
        <f>SUM(E38:E43)</f>
        <v>-11617</v>
      </c>
      <c r="F37" s="44">
        <f>SUM(F38:F42)</f>
        <v>72725</v>
      </c>
    </row>
    <row r="38" spans="1:6" s="10" customFormat="1" ht="13.2" x14ac:dyDescent="0.25">
      <c r="A38" s="17"/>
      <c r="B38" s="18">
        <v>42149</v>
      </c>
      <c r="C38" s="49" t="s">
        <v>38</v>
      </c>
      <c r="D38" s="20">
        <v>66361</v>
      </c>
      <c r="E38" s="23">
        <v>0</v>
      </c>
      <c r="F38" s="22">
        <v>66361</v>
      </c>
    </row>
    <row r="39" spans="1:6" s="10" customFormat="1" ht="13.2" x14ac:dyDescent="0.25">
      <c r="A39" s="17"/>
      <c r="B39" s="18">
        <v>42273</v>
      </c>
      <c r="C39" s="49" t="s">
        <v>39</v>
      </c>
      <c r="D39" s="20">
        <v>1327</v>
      </c>
      <c r="E39" s="23">
        <v>3225</v>
      </c>
      <c r="F39" s="22">
        <v>4552</v>
      </c>
    </row>
    <row r="40" spans="1:6" s="10" customFormat="1" ht="13.2" x14ac:dyDescent="0.25">
      <c r="A40" s="17"/>
      <c r="B40" s="18">
        <v>42273</v>
      </c>
      <c r="C40" s="49" t="s">
        <v>40</v>
      </c>
      <c r="D40" s="20">
        <v>2654</v>
      </c>
      <c r="E40" s="23">
        <v>-842</v>
      </c>
      <c r="F40" s="22">
        <f>SUM(D40:E40)</f>
        <v>1812</v>
      </c>
    </row>
    <row r="41" spans="1:6" s="10" customFormat="1" ht="13.2" x14ac:dyDescent="0.25">
      <c r="A41" s="17"/>
      <c r="B41" s="18">
        <v>42637</v>
      </c>
      <c r="C41" s="49" t="s">
        <v>41</v>
      </c>
      <c r="D41" s="20">
        <v>14000</v>
      </c>
      <c r="E41" s="23">
        <v>-14000</v>
      </c>
      <c r="F41" s="22">
        <f>SUM(D41:E41)</f>
        <v>0</v>
      </c>
    </row>
    <row r="42" spans="1:6" s="10" customFormat="1" ht="13.2" x14ac:dyDescent="0.25">
      <c r="A42" s="17"/>
      <c r="B42" s="18"/>
      <c r="C42" s="49"/>
      <c r="D42" s="20"/>
      <c r="E42" s="23"/>
      <c r="F42" s="22"/>
    </row>
    <row r="43" spans="1:6" s="10" customFormat="1" ht="13.2" x14ac:dyDescent="0.25">
      <c r="A43" s="17"/>
      <c r="B43" s="18" t="s">
        <v>27</v>
      </c>
      <c r="C43" s="49" t="s">
        <v>27</v>
      </c>
      <c r="D43" s="20" t="s">
        <v>27</v>
      </c>
      <c r="E43" s="23"/>
      <c r="F43" s="22">
        <f>SUM(D43:E43)</f>
        <v>0</v>
      </c>
    </row>
    <row r="44" spans="1:6" s="10" customFormat="1" ht="13.8" thickBot="1" x14ac:dyDescent="0.3">
      <c r="A44" s="53"/>
      <c r="B44" s="54"/>
      <c r="C44" s="55" t="s">
        <v>42</v>
      </c>
      <c r="D44" s="56">
        <f>SUM(D29,D32,D37)</f>
        <v>612978</v>
      </c>
      <c r="E44" s="56">
        <f>F44-D44</f>
        <v>48383</v>
      </c>
      <c r="F44" s="57">
        <f>SUM(F29,F32,F37)</f>
        <v>661361</v>
      </c>
    </row>
    <row r="45" spans="1:6" s="2" customFormat="1" ht="13.2" x14ac:dyDescent="0.25">
      <c r="A45" s="58"/>
      <c r="B45" s="58"/>
      <c r="C45" s="58"/>
      <c r="D45" s="58"/>
      <c r="E45" s="4"/>
    </row>
    <row r="46" spans="1:6" s="2" customFormat="1" ht="13.2" x14ac:dyDescent="0.25">
      <c r="A46" s="1" t="s">
        <v>43</v>
      </c>
      <c r="B46" s="1"/>
      <c r="C46" s="1"/>
      <c r="D46" s="1"/>
      <c r="E46" s="4"/>
    </row>
    <row r="47" spans="1:6" s="2" customFormat="1" ht="13.2" x14ac:dyDescent="0.25">
      <c r="A47" s="1" t="s">
        <v>44</v>
      </c>
      <c r="B47" s="1"/>
      <c r="C47" s="1"/>
      <c r="D47" s="1"/>
      <c r="E47" s="4"/>
    </row>
    <row r="48" spans="1:6" s="2" customFormat="1" ht="13.2" x14ac:dyDescent="0.25">
      <c r="A48" s="1"/>
      <c r="B48" s="1"/>
      <c r="C48" s="1"/>
      <c r="D48" s="1"/>
      <c r="E48" s="4"/>
    </row>
    <row r="49" spans="1:6" s="2" customFormat="1" ht="13.2" x14ac:dyDescent="0.25">
      <c r="A49" s="3" t="s">
        <v>45</v>
      </c>
      <c r="B49" s="1"/>
      <c r="C49" s="1"/>
      <c r="D49" s="1"/>
      <c r="E49" s="4"/>
    </row>
    <row r="50" spans="1:6" s="2" customFormat="1" ht="13.2" x14ac:dyDescent="0.25">
      <c r="A50" s="3" t="s">
        <v>46</v>
      </c>
      <c r="B50" s="1"/>
      <c r="C50" s="1"/>
      <c r="D50" s="1"/>
      <c r="E50" s="4"/>
    </row>
    <row r="51" spans="1:6" s="2" customFormat="1" ht="13.2" x14ac:dyDescent="0.25">
      <c r="A51" s="1" t="s">
        <v>47</v>
      </c>
      <c r="B51" s="1"/>
      <c r="C51" s="1"/>
      <c r="D51" s="1"/>
      <c r="E51" s="4"/>
    </row>
    <row r="52" spans="1:6" s="2" customFormat="1" ht="13.2" x14ac:dyDescent="0.25">
      <c r="A52" s="1"/>
      <c r="B52" s="1"/>
      <c r="C52" s="1"/>
      <c r="D52" s="1"/>
      <c r="E52" s="4"/>
    </row>
    <row r="53" spans="1:6" s="2" customFormat="1" ht="13.2" x14ac:dyDescent="0.25">
      <c r="A53" s="1"/>
      <c r="B53" s="1"/>
      <c r="C53" s="1" t="s">
        <v>48</v>
      </c>
      <c r="D53" s="1"/>
      <c r="E53" s="4"/>
    </row>
    <row r="54" spans="1:6" s="2" customFormat="1" ht="13.2" x14ac:dyDescent="0.25">
      <c r="A54" s="1"/>
      <c r="B54" s="1"/>
      <c r="C54" s="1" t="s">
        <v>49</v>
      </c>
      <c r="D54" s="1"/>
      <c r="E54" s="4"/>
    </row>
    <row r="55" spans="1:6" s="2" customFormat="1" ht="13.2" x14ac:dyDescent="0.25">
      <c r="A55" s="1"/>
      <c r="B55" s="1"/>
      <c r="C55" s="1"/>
      <c r="D55" s="1" t="s">
        <v>50</v>
      </c>
      <c r="E55" s="4"/>
    </row>
    <row r="56" spans="1:6" s="2" customFormat="1" x14ac:dyDescent="0.3">
      <c r="A56" s="1"/>
      <c r="B56" s="1"/>
      <c r="C56" s="62" t="s">
        <v>51</v>
      </c>
      <c r="D56" s="62"/>
      <c r="E56" s="63"/>
      <c r="F56"/>
    </row>
  </sheetData>
  <mergeCells count="2">
    <mergeCell ref="A5:F5"/>
    <mergeCell ref="C56:E56"/>
  </mergeCells>
  <pageMargins left="0.7" right="0.7" top="0.75" bottom="0.75" header="0.3" footer="0.3"/>
  <pageSetup paperSize="9" scale="78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Sheet1</vt:lpstr>
      <vt:lpstr>Sheet1!Podrucje_ispisa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2024-12-19T10:01:03Z</cp:lastPrinted>
  <dcterms:created xsi:type="dcterms:W3CDTF">2015-06-05T18:17:20Z</dcterms:created>
  <dcterms:modified xsi:type="dcterms:W3CDTF">2024-12-19T10:01:13Z</dcterms:modified>
</cp:coreProperties>
</file>